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学校列表排序" sheetId="1" r:id="rId1"/>
  </sheets>
  <definedNames>
    <definedName name="_xlnm._FilterDatabase" localSheetId="0" hidden="1">学校列表排序!$D:$P</definedName>
    <definedName name="_xlnm.Print_Titles" localSheetId="0">学校列表排序!$1:$2</definedName>
  </definedNames>
  <calcPr calcId="144525"/>
</workbook>
</file>

<file path=xl/sharedStrings.xml><?xml version="1.0" encoding="utf-8"?>
<sst xmlns="http://schemas.openxmlformats.org/spreadsheetml/2006/main" count="89" uniqueCount="89">
  <si>
    <t>贺兰县中小学校“互联网+教育”专项督导情况通报20201110</t>
  </si>
  <si>
    <t>代码</t>
  </si>
  <si>
    <t>序号</t>
  </si>
  <si>
    <t>学校名称</t>
  </si>
  <si>
    <t>学生数</t>
  </si>
  <si>
    <t>教师数</t>
  </si>
  <si>
    <t>教室数</t>
  </si>
  <si>
    <t>使用数字教育资源教室数</t>
  </si>
  <si>
    <t>开通空间学生数</t>
  </si>
  <si>
    <t>开通空间教师数</t>
  </si>
  <si>
    <t>C8网络学习空间人人通-教师开通百分比</t>
  </si>
  <si>
    <t>C8网络学习空间人人通-学生开通百分比</t>
  </si>
  <si>
    <t>C12推进网络教研提质增效-课程社区</t>
  </si>
  <si>
    <t>C12推进网络教研提质增效-名师工作室</t>
  </si>
  <si>
    <t>月度活跃教师数</t>
  </si>
  <si>
    <t>C13推进网络空间普及应用-教师空间活跃度</t>
  </si>
  <si>
    <t>月度活跃学生数</t>
  </si>
  <si>
    <t>C13推进网络空间普及应用-学生空间活跃度</t>
  </si>
  <si>
    <t>教学助手平均教师用户数</t>
  </si>
  <si>
    <t>C14推进教学助手融合应用-教学助手使用率</t>
  </si>
  <si>
    <t>C15推进在线课堂常态化应用-3月份开学至今共上课节数</t>
  </si>
  <si>
    <t>C17推动优质资源共建共享-学校资讯数</t>
  </si>
  <si>
    <t>C17推动优质资源共建共享-校本资源数</t>
  </si>
  <si>
    <t>C17推动优质资源共建共享-发布至区平台资源数</t>
  </si>
  <si>
    <t>C18推动优质资源共建共享-教师人均区平台资源数</t>
  </si>
  <si>
    <t>C17推动优质资源共建共享-汇聚至区平台录播精品课</t>
  </si>
  <si>
    <t>C17推动优质资源共建共享-部级、省级优课</t>
  </si>
  <si>
    <t>教育云平台学校总积分</t>
  </si>
  <si>
    <t>教育云平台学校人均积分</t>
  </si>
  <si>
    <t>A01</t>
  </si>
  <si>
    <t>贺兰县第一中学</t>
  </si>
  <si>
    <t>A02</t>
  </si>
  <si>
    <t>贺兰县第二中学</t>
  </si>
  <si>
    <t>A03</t>
  </si>
  <si>
    <t>贺兰县第三中学</t>
  </si>
  <si>
    <t>A04</t>
  </si>
  <si>
    <t>贺兰县第四中学</t>
  </si>
  <si>
    <t>A05</t>
  </si>
  <si>
    <t>贺兰县回民高级中学</t>
  </si>
  <si>
    <t>B01</t>
  </si>
  <si>
    <t>贺兰县第一小学</t>
  </si>
  <si>
    <t>B02</t>
  </si>
  <si>
    <t>贺兰县第二小学</t>
  </si>
  <si>
    <t>B03</t>
  </si>
  <si>
    <t>贺兰县第三小学</t>
  </si>
  <si>
    <t>B04</t>
  </si>
  <si>
    <t>贺兰县第四小学</t>
  </si>
  <si>
    <t>B05</t>
  </si>
  <si>
    <t>贺兰县第五小学</t>
  </si>
  <si>
    <t>B06</t>
  </si>
  <si>
    <t>贺兰县第六小学</t>
  </si>
  <si>
    <t>B07</t>
  </si>
  <si>
    <t>贺兰县第七小学</t>
  </si>
  <si>
    <t>B08</t>
  </si>
  <si>
    <t>贺兰县第八小学</t>
  </si>
  <si>
    <t>B09</t>
  </si>
  <si>
    <t>贺兰县回民小学</t>
  </si>
  <si>
    <t>B10</t>
  </si>
  <si>
    <t>贺兰县德胜实验小学</t>
  </si>
  <si>
    <t>B11</t>
  </si>
  <si>
    <t>贺兰县奥莱小学</t>
  </si>
  <si>
    <t>B12</t>
  </si>
  <si>
    <t>贺兰县习岗镇五星小学</t>
  </si>
  <si>
    <t>B13</t>
  </si>
  <si>
    <t>贺兰县暖泉农场小学</t>
  </si>
  <si>
    <t>B14</t>
  </si>
  <si>
    <t>贺兰县常信乡常信小学</t>
  </si>
  <si>
    <t>B15</t>
  </si>
  <si>
    <t>贺兰县洪广镇欣荣小学</t>
  </si>
  <si>
    <t>B16</t>
  </si>
  <si>
    <t>贺兰县洪广镇金山小学</t>
  </si>
  <si>
    <t>B17</t>
  </si>
  <si>
    <t>贺兰县金贵镇潘昶小学</t>
  </si>
  <si>
    <t>B18</t>
  </si>
  <si>
    <t>贺兰县金贵镇银光小学</t>
  </si>
  <si>
    <t>B19</t>
  </si>
  <si>
    <t>贺兰县金贵镇新渠回民小学</t>
  </si>
  <si>
    <t>B20</t>
  </si>
  <si>
    <t>贺兰县立岗镇立岗小学</t>
  </si>
  <si>
    <t>B21</t>
  </si>
  <si>
    <t>贺兰县立岗镇民乐回民小学</t>
  </si>
  <si>
    <t>B22</t>
  </si>
  <si>
    <t>贺兰县立岗镇兰光小学</t>
  </si>
  <si>
    <t>B23</t>
  </si>
  <si>
    <t>贺兰县铁东小学</t>
  </si>
  <si>
    <t>B24</t>
  </si>
  <si>
    <t>贺兰县铁西小学</t>
  </si>
  <si>
    <t>贺兰县幼儿园</t>
  </si>
  <si>
    <t>全县总计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</si>
</sst>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  <numFmt numFmtId="178" formatCode="0.0_ "/>
  </numFmts>
  <fonts count="27">
    <font>
      <sz val="1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9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1" fillId="2" borderId="0" xfId="0" applyFont="1" applyFill="1">
      <alignment vertical="center"/>
    </xf>
    <xf numFmtId="10" fontId="1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3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177" fontId="1" fillId="3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8" fontId="3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 applyProtection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9" fontId="3" fillId="0" borderId="2" xfId="11" applyNumberFormat="1" applyFont="1" applyFill="1" applyBorder="1" applyAlignment="1">
      <alignment horizontal="center" vertical="center"/>
    </xf>
    <xf numFmtId="177" fontId="3" fillId="0" borderId="2" xfId="11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9" fontId="2" fillId="0" borderId="2" xfId="11" applyNumberFormat="1" applyFont="1" applyFill="1" applyBorder="1" applyAlignment="1">
      <alignment horizontal="center" vertical="center"/>
    </xf>
    <xf numFmtId="177" fontId="2" fillId="0" borderId="2" xfId="11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181610</xdr:colOff>
      <xdr:row>0</xdr:row>
      <xdr:rowOff>66675</xdr:rowOff>
    </xdr:from>
    <xdr:to>
      <xdr:col>26</xdr:col>
      <xdr:colOff>571500</xdr:colOff>
      <xdr:row>0</xdr:row>
      <xdr:rowOff>377825</xdr:rowOff>
    </xdr:to>
    <xdr:sp>
      <xdr:nvSpPr>
        <xdr:cNvPr id="2" name=" "/>
        <xdr:cNvSpPr txBox="1"/>
      </xdr:nvSpPr>
      <xdr:spPr>
        <a:xfrm>
          <a:off x="12323445" y="66675"/>
          <a:ext cx="2701290" cy="311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t"/>
        <a:lstStyle/>
        <a:p>
          <a:pPr algn="l"/>
          <a:r>
            <a:rPr lang="en-US" altLang="zh-CN" sz="20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注：红色</a:t>
          </a:r>
          <a:r>
            <a:rPr lang="zh-CN" altLang="en-US" sz="20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字体</a:t>
          </a:r>
          <a:r>
            <a:rPr lang="en-US" altLang="zh-CN" sz="200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为未达标！</a:t>
          </a:r>
          <a:endParaRPr lang="en-US" altLang="zh-CN" sz="200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3"/>
  <sheetViews>
    <sheetView tabSelected="1" view="pageBreakPreview" zoomScale="85" zoomScaleNormal="100" zoomScaleSheetLayoutView="85" topLeftCell="E7" workbookViewId="0">
      <selection activeCell="E10" sqref="$A10:$XFD10"/>
    </sheetView>
  </sheetViews>
  <sheetFormatPr defaultColWidth="9" defaultRowHeight="17.5"/>
  <cols>
    <col min="1" max="1" width="8.75454545454545" style="3" customWidth="1"/>
    <col min="2" max="2" width="5.25454545454545" style="4" customWidth="1"/>
    <col min="3" max="3" width="36" style="5" customWidth="1"/>
    <col min="4" max="4" width="8.25454545454545" style="3" customWidth="1"/>
    <col min="5" max="5" width="8.25454545454545" style="6" customWidth="1"/>
    <col min="6" max="7" width="8.25454545454545" style="3" customWidth="1"/>
    <col min="8" max="9" width="8.25454545454545" style="7" customWidth="1"/>
    <col min="10" max="10" width="8.25454545454545" style="8" customWidth="1"/>
    <col min="11" max="11" width="8.25454545454545" style="9" customWidth="1"/>
    <col min="12" max="12" width="8.25454545454545" style="10" customWidth="1"/>
    <col min="13" max="13" width="8.25454545454545" style="3" customWidth="1"/>
    <col min="14" max="14" width="8.25454545454545" style="7" customWidth="1"/>
    <col min="15" max="15" width="8.25454545454545" style="11" customWidth="1"/>
    <col min="16" max="16" width="8.25454545454545" style="12" customWidth="1"/>
    <col min="17" max="17" width="8.25454545454545" style="11" customWidth="1"/>
    <col min="18" max="18" width="10.8727272727273" style="13" hidden="1" customWidth="1"/>
    <col min="19" max="19" width="8.25454545454545" style="4" customWidth="1"/>
    <col min="20" max="20" width="8.25454545454545" style="14" customWidth="1"/>
    <col min="21" max="22" width="8.25454545454545" style="4" customWidth="1"/>
    <col min="23" max="23" width="8.25454545454545" style="15" customWidth="1"/>
    <col min="24" max="24" width="8.25454545454545" style="16" customWidth="1"/>
    <col min="25" max="25" width="8" style="3" hidden="1" customWidth="1"/>
    <col min="26" max="26" width="7.37272727272727" style="3" hidden="1" customWidth="1"/>
    <col min="27" max="27" width="10.2545454545455" style="3" hidden="1" customWidth="1"/>
    <col min="28" max="28" width="29.9363636363636" style="3" customWidth="1"/>
    <col min="29" max="16374" width="9" style="3" customWidth="1"/>
    <col min="16375" max="16383" width="9" style="3"/>
  </cols>
  <sheetData>
    <row r="1" ht="30" customHeight="1" spans="1:26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6"/>
      <c r="P1" s="17"/>
      <c r="Q1" s="26"/>
      <c r="R1" s="35"/>
      <c r="S1" s="17"/>
      <c r="T1" s="17"/>
      <c r="U1" s="17"/>
      <c r="V1" s="17"/>
      <c r="W1" s="17"/>
      <c r="X1" s="17"/>
      <c r="Y1" s="17"/>
      <c r="Z1" s="17"/>
    </row>
    <row r="2" ht="132" customHeight="1" spans="1:28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 t="s">
        <v>8</v>
      </c>
      <c r="I2" s="20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20" t="s">
        <v>14</v>
      </c>
      <c r="O2" s="19" t="s">
        <v>15</v>
      </c>
      <c r="P2" s="27" t="s">
        <v>16</v>
      </c>
      <c r="Q2" s="19" t="s">
        <v>17</v>
      </c>
      <c r="R2" s="36" t="s">
        <v>18</v>
      </c>
      <c r="S2" s="37" t="s">
        <v>19</v>
      </c>
      <c r="T2" s="38" t="s">
        <v>20</v>
      </c>
      <c r="U2" s="19" t="s">
        <v>21</v>
      </c>
      <c r="V2" s="19" t="s">
        <v>22</v>
      </c>
      <c r="W2" s="19" t="s">
        <v>23</v>
      </c>
      <c r="X2" s="39" t="s">
        <v>24</v>
      </c>
      <c r="Y2" s="19" t="s">
        <v>25</v>
      </c>
      <c r="Z2" s="19" t="s">
        <v>26</v>
      </c>
      <c r="AA2" s="19" t="s">
        <v>27</v>
      </c>
      <c r="AB2" s="37" t="s">
        <v>28</v>
      </c>
    </row>
    <row r="3" ht="41" customHeight="1" spans="1:28">
      <c r="A3" s="21" t="s">
        <v>29</v>
      </c>
      <c r="B3" s="21">
        <v>1</v>
      </c>
      <c r="C3" s="22" t="s">
        <v>30</v>
      </c>
      <c r="D3" s="23">
        <v>5710</v>
      </c>
      <c r="E3" s="23">
        <v>422</v>
      </c>
      <c r="F3" s="21">
        <v>106</v>
      </c>
      <c r="G3" s="21">
        <v>106</v>
      </c>
      <c r="H3" s="24">
        <v>6167</v>
      </c>
      <c r="I3" s="24">
        <v>428</v>
      </c>
      <c r="J3" s="28">
        <v>1</v>
      </c>
      <c r="K3" s="29">
        <v>1</v>
      </c>
      <c r="L3" s="21">
        <v>22</v>
      </c>
      <c r="M3" s="21">
        <v>8</v>
      </c>
      <c r="N3" s="24">
        <v>215</v>
      </c>
      <c r="O3" s="30">
        <v>0.5</v>
      </c>
      <c r="P3" s="23">
        <v>472</v>
      </c>
      <c r="Q3" s="40">
        <v>0.08</v>
      </c>
      <c r="R3" s="41">
        <v>279.666666666667</v>
      </c>
      <c r="S3" s="42">
        <f>R3/E3</f>
        <v>0.662717219589258</v>
      </c>
      <c r="T3" s="43">
        <v>1454</v>
      </c>
      <c r="U3" s="23">
        <v>964</v>
      </c>
      <c r="V3" s="23">
        <v>1960</v>
      </c>
      <c r="W3" s="23">
        <v>5568</v>
      </c>
      <c r="X3" s="44">
        <f>W3/E3</f>
        <v>13.1943127962085</v>
      </c>
      <c r="Y3" s="21"/>
      <c r="Z3" s="21"/>
      <c r="AA3" s="23">
        <v>602575</v>
      </c>
      <c r="AB3" s="50">
        <f>AA3/E3</f>
        <v>1427.9028436019</v>
      </c>
    </row>
    <row r="4" ht="41" customHeight="1" spans="1:28">
      <c r="A4" s="21" t="s">
        <v>31</v>
      </c>
      <c r="B4" s="21">
        <v>2</v>
      </c>
      <c r="C4" s="22" t="s">
        <v>32</v>
      </c>
      <c r="D4" s="23">
        <v>3279</v>
      </c>
      <c r="E4" s="23">
        <v>192</v>
      </c>
      <c r="F4" s="21">
        <v>66</v>
      </c>
      <c r="G4" s="21">
        <v>66</v>
      </c>
      <c r="H4" s="24">
        <v>3332</v>
      </c>
      <c r="I4" s="24">
        <v>228</v>
      </c>
      <c r="J4" s="28">
        <v>1</v>
      </c>
      <c r="K4" s="29">
        <v>1</v>
      </c>
      <c r="L4" s="21">
        <v>12</v>
      </c>
      <c r="M4" s="21">
        <v>2</v>
      </c>
      <c r="N4" s="24">
        <v>207</v>
      </c>
      <c r="O4" s="31">
        <v>0.9</v>
      </c>
      <c r="P4" s="23">
        <v>301</v>
      </c>
      <c r="Q4" s="40">
        <v>0.1</v>
      </c>
      <c r="R4" s="41">
        <v>161.5</v>
      </c>
      <c r="S4" s="45">
        <f t="shared" ref="S4:S32" si="0">R4/E4</f>
        <v>0.841145833333333</v>
      </c>
      <c r="T4" s="43">
        <v>163</v>
      </c>
      <c r="U4" s="23">
        <v>605</v>
      </c>
      <c r="V4" s="23">
        <v>9958</v>
      </c>
      <c r="W4" s="23">
        <v>6506</v>
      </c>
      <c r="X4" s="46">
        <f t="shared" ref="X4:X33" si="1">W4/E4</f>
        <v>33.8854166666667</v>
      </c>
      <c r="Y4" s="21"/>
      <c r="Z4" s="21"/>
      <c r="AA4" s="23">
        <v>494190</v>
      </c>
      <c r="AB4" s="50">
        <f t="shared" ref="AB4:AB33" si="2">AA4/E4</f>
        <v>2573.90625</v>
      </c>
    </row>
    <row r="5" ht="41" customHeight="1" spans="1:28">
      <c r="A5" s="21" t="s">
        <v>33</v>
      </c>
      <c r="B5" s="21">
        <v>3</v>
      </c>
      <c r="C5" s="22" t="s">
        <v>34</v>
      </c>
      <c r="D5" s="23">
        <v>1386</v>
      </c>
      <c r="E5" s="23">
        <v>88</v>
      </c>
      <c r="F5" s="21">
        <v>36</v>
      </c>
      <c r="G5" s="21">
        <v>36</v>
      </c>
      <c r="H5" s="24">
        <v>1333</v>
      </c>
      <c r="I5" s="24">
        <v>89</v>
      </c>
      <c r="J5" s="28">
        <v>1</v>
      </c>
      <c r="K5" s="32">
        <f>H5/D5</f>
        <v>0.961760461760462</v>
      </c>
      <c r="L5" s="21">
        <v>9</v>
      </c>
      <c r="M5" s="21"/>
      <c r="N5" s="24">
        <v>92</v>
      </c>
      <c r="O5" s="31">
        <v>0.97</v>
      </c>
      <c r="P5" s="23">
        <v>123</v>
      </c>
      <c r="Q5" s="40">
        <v>0.11</v>
      </c>
      <c r="R5" s="41">
        <v>79.1666666666667</v>
      </c>
      <c r="S5" s="45">
        <f t="shared" si="0"/>
        <v>0.899621212121212</v>
      </c>
      <c r="T5" s="43">
        <v>136</v>
      </c>
      <c r="U5" s="23">
        <v>432</v>
      </c>
      <c r="V5" s="23">
        <v>805</v>
      </c>
      <c r="W5" s="23">
        <v>1028</v>
      </c>
      <c r="X5" s="44">
        <f t="shared" si="1"/>
        <v>11.6818181818182</v>
      </c>
      <c r="Y5" s="21"/>
      <c r="Z5" s="21"/>
      <c r="AA5" s="23">
        <v>212433</v>
      </c>
      <c r="AB5" s="50">
        <f t="shared" si="2"/>
        <v>2414.01136363636</v>
      </c>
    </row>
    <row r="6" ht="41" customHeight="1" spans="1:28">
      <c r="A6" s="21" t="s">
        <v>35</v>
      </c>
      <c r="B6" s="21">
        <v>4</v>
      </c>
      <c r="C6" s="22" t="s">
        <v>36</v>
      </c>
      <c r="D6" s="23">
        <v>2998</v>
      </c>
      <c r="E6" s="23">
        <v>181</v>
      </c>
      <c r="F6" s="21">
        <v>68</v>
      </c>
      <c r="G6" s="21">
        <v>68</v>
      </c>
      <c r="H6" s="24">
        <v>3014</v>
      </c>
      <c r="I6" s="24">
        <v>188</v>
      </c>
      <c r="J6" s="28">
        <v>1</v>
      </c>
      <c r="K6" s="29">
        <v>1</v>
      </c>
      <c r="L6" s="21">
        <v>9</v>
      </c>
      <c r="M6" s="21">
        <v>5</v>
      </c>
      <c r="N6" s="24">
        <v>178</v>
      </c>
      <c r="O6" s="31">
        <v>0.95</v>
      </c>
      <c r="P6" s="23">
        <v>369</v>
      </c>
      <c r="Q6" s="40">
        <v>0.12</v>
      </c>
      <c r="R6" s="41">
        <v>138.333333333333</v>
      </c>
      <c r="S6" s="42">
        <f t="shared" si="0"/>
        <v>0.76427255985267</v>
      </c>
      <c r="T6" s="43">
        <v>108</v>
      </c>
      <c r="U6" s="23">
        <v>1112</v>
      </c>
      <c r="V6" s="23">
        <v>2228</v>
      </c>
      <c r="W6" s="23">
        <v>4387</v>
      </c>
      <c r="X6" s="46">
        <f t="shared" si="1"/>
        <v>24.2375690607735</v>
      </c>
      <c r="Y6" s="21"/>
      <c r="Z6" s="21"/>
      <c r="AA6" s="23">
        <v>140081</v>
      </c>
      <c r="AB6" s="50">
        <f t="shared" si="2"/>
        <v>773.92817679558</v>
      </c>
    </row>
    <row r="7" ht="41" customHeight="1" spans="1:28">
      <c r="A7" s="21" t="s">
        <v>37</v>
      </c>
      <c r="B7" s="21">
        <v>5</v>
      </c>
      <c r="C7" s="22" t="s">
        <v>38</v>
      </c>
      <c r="D7" s="23">
        <v>1680</v>
      </c>
      <c r="E7" s="23">
        <v>129</v>
      </c>
      <c r="F7" s="21">
        <v>30</v>
      </c>
      <c r="G7" s="21">
        <v>30</v>
      </c>
      <c r="H7" s="24">
        <v>1546</v>
      </c>
      <c r="I7" s="24">
        <v>132</v>
      </c>
      <c r="J7" s="28">
        <v>1</v>
      </c>
      <c r="K7" s="32">
        <f>H7/D7</f>
        <v>0.920238095238095</v>
      </c>
      <c r="L7" s="21"/>
      <c r="M7" s="21"/>
      <c r="N7" s="24">
        <v>34</v>
      </c>
      <c r="O7" s="30">
        <v>0.26</v>
      </c>
      <c r="P7" s="23">
        <v>83</v>
      </c>
      <c r="Q7" s="40">
        <v>0.05</v>
      </c>
      <c r="R7" s="41">
        <v>40</v>
      </c>
      <c r="S7" s="42">
        <f t="shared" si="0"/>
        <v>0.310077519379845</v>
      </c>
      <c r="T7" s="43">
        <v>21</v>
      </c>
      <c r="U7" s="23">
        <v>1297</v>
      </c>
      <c r="V7" s="23">
        <v>117</v>
      </c>
      <c r="W7" s="23">
        <v>1626</v>
      </c>
      <c r="X7" s="44">
        <f t="shared" si="1"/>
        <v>12.6046511627907</v>
      </c>
      <c r="Y7" s="21"/>
      <c r="Z7" s="21"/>
      <c r="AA7" s="23">
        <v>255904</v>
      </c>
      <c r="AB7" s="50">
        <f t="shared" si="2"/>
        <v>1983.7519379845</v>
      </c>
    </row>
    <row r="8" ht="41" customHeight="1" spans="1:28">
      <c r="A8" s="21" t="s">
        <v>39</v>
      </c>
      <c r="B8" s="21">
        <v>6</v>
      </c>
      <c r="C8" s="22" t="s">
        <v>40</v>
      </c>
      <c r="D8" s="23">
        <v>3134</v>
      </c>
      <c r="E8" s="23">
        <v>175</v>
      </c>
      <c r="F8" s="21">
        <v>64</v>
      </c>
      <c r="G8" s="21">
        <v>64</v>
      </c>
      <c r="H8" s="24">
        <v>3133</v>
      </c>
      <c r="I8" s="24">
        <v>173</v>
      </c>
      <c r="J8" s="33">
        <f>I8/E8</f>
        <v>0.988571428571429</v>
      </c>
      <c r="K8" s="29">
        <f>H8/D8</f>
        <v>0.999680918953414</v>
      </c>
      <c r="L8" s="21">
        <v>8</v>
      </c>
      <c r="M8" s="21">
        <v>4</v>
      </c>
      <c r="N8" s="24">
        <v>164</v>
      </c>
      <c r="O8" s="31">
        <v>0.95</v>
      </c>
      <c r="P8" s="23">
        <v>2034</v>
      </c>
      <c r="Q8" s="47">
        <v>0.67</v>
      </c>
      <c r="R8" s="48">
        <v>138.666666666667</v>
      </c>
      <c r="S8" s="42">
        <f t="shared" si="0"/>
        <v>0.792380952380952</v>
      </c>
      <c r="T8" s="43">
        <v>120</v>
      </c>
      <c r="U8" s="23">
        <v>1538</v>
      </c>
      <c r="V8" s="23">
        <v>14383</v>
      </c>
      <c r="W8" s="23">
        <v>8247</v>
      </c>
      <c r="X8" s="46">
        <f t="shared" si="1"/>
        <v>47.1257142857143</v>
      </c>
      <c r="Y8" s="21"/>
      <c r="Z8" s="21"/>
      <c r="AA8" s="23">
        <v>803218</v>
      </c>
      <c r="AB8" s="50">
        <f t="shared" si="2"/>
        <v>4589.81714285714</v>
      </c>
    </row>
    <row r="9" ht="41" customHeight="1" spans="1:28">
      <c r="A9" s="21" t="s">
        <v>41</v>
      </c>
      <c r="B9" s="21">
        <v>7</v>
      </c>
      <c r="C9" s="22" t="s">
        <v>42</v>
      </c>
      <c r="D9" s="23">
        <v>2907</v>
      </c>
      <c r="E9" s="23">
        <v>153</v>
      </c>
      <c r="F9" s="21">
        <v>61</v>
      </c>
      <c r="G9" s="21">
        <v>61</v>
      </c>
      <c r="H9" s="24">
        <v>3046</v>
      </c>
      <c r="I9" s="24">
        <v>171</v>
      </c>
      <c r="J9" s="28">
        <v>1</v>
      </c>
      <c r="K9" s="29">
        <v>1</v>
      </c>
      <c r="L9" s="21">
        <v>5</v>
      </c>
      <c r="M9" s="21"/>
      <c r="N9" s="24">
        <v>160</v>
      </c>
      <c r="O9" s="31">
        <v>0.95</v>
      </c>
      <c r="P9" s="23">
        <v>2194</v>
      </c>
      <c r="Q9" s="47">
        <v>0.74</v>
      </c>
      <c r="R9" s="48">
        <v>142.333333333333</v>
      </c>
      <c r="S9" s="45">
        <f t="shared" si="0"/>
        <v>0.930283224400872</v>
      </c>
      <c r="T9" s="43">
        <v>235</v>
      </c>
      <c r="U9" s="23">
        <v>1603</v>
      </c>
      <c r="V9" s="23">
        <v>25823</v>
      </c>
      <c r="W9" s="23">
        <v>12899</v>
      </c>
      <c r="X9" s="46">
        <f t="shared" si="1"/>
        <v>84.3071895424837</v>
      </c>
      <c r="Y9" s="21"/>
      <c r="Z9" s="21"/>
      <c r="AA9" s="23">
        <v>1164531</v>
      </c>
      <c r="AB9" s="50">
        <f t="shared" si="2"/>
        <v>7611.3137254902</v>
      </c>
    </row>
    <row r="10" ht="41" customHeight="1" spans="1:28">
      <c r="A10" s="21" t="s">
        <v>43</v>
      </c>
      <c r="B10" s="21">
        <v>8</v>
      </c>
      <c r="C10" s="22" t="s">
        <v>44</v>
      </c>
      <c r="D10" s="23">
        <v>1491</v>
      </c>
      <c r="E10" s="23">
        <v>83</v>
      </c>
      <c r="F10" s="21">
        <v>27</v>
      </c>
      <c r="G10" s="21">
        <v>27</v>
      </c>
      <c r="H10" s="24">
        <v>1527</v>
      </c>
      <c r="I10" s="24">
        <v>78</v>
      </c>
      <c r="J10" s="33">
        <f>I10/E10</f>
        <v>0.939759036144578</v>
      </c>
      <c r="K10" s="29">
        <v>1</v>
      </c>
      <c r="L10" s="21">
        <v>4</v>
      </c>
      <c r="M10" s="21"/>
      <c r="N10" s="24">
        <v>75</v>
      </c>
      <c r="O10" s="31">
        <v>0.93</v>
      </c>
      <c r="P10" s="23">
        <v>850</v>
      </c>
      <c r="Q10" s="47">
        <v>0.61</v>
      </c>
      <c r="R10" s="41">
        <v>61.8333333333333</v>
      </c>
      <c r="S10" s="42">
        <f t="shared" si="0"/>
        <v>0.744979919678715</v>
      </c>
      <c r="T10" s="43">
        <v>126</v>
      </c>
      <c r="U10" s="23">
        <v>751</v>
      </c>
      <c r="V10" s="23">
        <v>6870</v>
      </c>
      <c r="W10" s="23">
        <v>4798</v>
      </c>
      <c r="X10" s="46">
        <f t="shared" si="1"/>
        <v>57.8072289156626</v>
      </c>
      <c r="Y10" s="21"/>
      <c r="Z10" s="21"/>
      <c r="AA10" s="23">
        <v>114344</v>
      </c>
      <c r="AB10" s="50">
        <f t="shared" si="2"/>
        <v>1377.63855421687</v>
      </c>
    </row>
    <row r="11" ht="41" customHeight="1" spans="1:28">
      <c r="A11" s="21" t="s">
        <v>45</v>
      </c>
      <c r="B11" s="21">
        <v>9</v>
      </c>
      <c r="C11" s="22" t="s">
        <v>46</v>
      </c>
      <c r="D11" s="23">
        <v>1712</v>
      </c>
      <c r="E11" s="23">
        <v>103</v>
      </c>
      <c r="F11" s="21">
        <v>38</v>
      </c>
      <c r="G11" s="21">
        <v>38</v>
      </c>
      <c r="H11" s="24">
        <v>2003</v>
      </c>
      <c r="I11" s="24">
        <v>103</v>
      </c>
      <c r="J11" s="28">
        <v>1</v>
      </c>
      <c r="K11" s="29">
        <v>1</v>
      </c>
      <c r="L11" s="21">
        <v>3</v>
      </c>
      <c r="M11" s="21">
        <v>2</v>
      </c>
      <c r="N11" s="24">
        <v>98</v>
      </c>
      <c r="O11" s="31">
        <v>0.95</v>
      </c>
      <c r="P11" s="23">
        <v>1180</v>
      </c>
      <c r="Q11" s="47">
        <v>0.63</v>
      </c>
      <c r="R11" s="48">
        <v>74.8333333333333</v>
      </c>
      <c r="S11" s="42">
        <f t="shared" si="0"/>
        <v>0.726537216828479</v>
      </c>
      <c r="T11" s="43">
        <v>150</v>
      </c>
      <c r="U11" s="23">
        <v>739</v>
      </c>
      <c r="V11" s="23">
        <v>11944</v>
      </c>
      <c r="W11" s="23">
        <v>7934</v>
      </c>
      <c r="X11" s="46">
        <f t="shared" si="1"/>
        <v>77.0291262135922</v>
      </c>
      <c r="Y11" s="21"/>
      <c r="Z11" s="21"/>
      <c r="AA11" s="23">
        <v>322004</v>
      </c>
      <c r="AB11" s="50">
        <f t="shared" si="2"/>
        <v>3126.25242718447</v>
      </c>
    </row>
    <row r="12" ht="41" customHeight="1" spans="1:28">
      <c r="A12" s="21" t="s">
        <v>47</v>
      </c>
      <c r="B12" s="21">
        <v>10</v>
      </c>
      <c r="C12" s="22" t="s">
        <v>48</v>
      </c>
      <c r="D12" s="23">
        <v>511</v>
      </c>
      <c r="E12" s="23">
        <v>26</v>
      </c>
      <c r="F12" s="21">
        <v>13</v>
      </c>
      <c r="G12" s="21">
        <v>13</v>
      </c>
      <c r="H12" s="24">
        <v>506</v>
      </c>
      <c r="I12" s="24">
        <v>36</v>
      </c>
      <c r="J12" s="28">
        <v>1</v>
      </c>
      <c r="K12" s="29">
        <f>H12/D12</f>
        <v>0.990215264187867</v>
      </c>
      <c r="L12" s="21">
        <v>3</v>
      </c>
      <c r="M12" s="21">
        <v>1</v>
      </c>
      <c r="N12" s="24">
        <v>34</v>
      </c>
      <c r="O12" s="31">
        <v>1</v>
      </c>
      <c r="P12" s="23">
        <v>239</v>
      </c>
      <c r="Q12" s="40">
        <v>0.58</v>
      </c>
      <c r="R12" s="48">
        <v>25</v>
      </c>
      <c r="S12" s="45">
        <f t="shared" si="0"/>
        <v>0.961538461538462</v>
      </c>
      <c r="T12" s="43">
        <v>9</v>
      </c>
      <c r="U12" s="23">
        <v>695</v>
      </c>
      <c r="V12" s="23">
        <v>2211</v>
      </c>
      <c r="W12" s="23">
        <v>2966</v>
      </c>
      <c r="X12" s="46">
        <f t="shared" si="1"/>
        <v>114.076923076923</v>
      </c>
      <c r="Y12" s="21"/>
      <c r="Z12" s="21"/>
      <c r="AA12" s="23">
        <v>107519</v>
      </c>
      <c r="AB12" s="50">
        <f t="shared" si="2"/>
        <v>4135.34615384615</v>
      </c>
    </row>
    <row r="13" ht="41" customHeight="1" spans="1:28">
      <c r="A13" s="21" t="s">
        <v>49</v>
      </c>
      <c r="B13" s="21">
        <v>11</v>
      </c>
      <c r="C13" s="22" t="s">
        <v>50</v>
      </c>
      <c r="D13" s="23">
        <v>2085</v>
      </c>
      <c r="E13" s="23">
        <v>92</v>
      </c>
      <c r="F13" s="21">
        <v>49</v>
      </c>
      <c r="G13" s="21">
        <v>49</v>
      </c>
      <c r="H13" s="24">
        <v>2142</v>
      </c>
      <c r="I13" s="24">
        <v>120</v>
      </c>
      <c r="J13" s="28">
        <v>1</v>
      </c>
      <c r="K13" s="29">
        <v>1</v>
      </c>
      <c r="L13" s="21"/>
      <c r="M13" s="21">
        <v>1</v>
      </c>
      <c r="N13" s="24">
        <v>117</v>
      </c>
      <c r="O13" s="31">
        <v>0.98</v>
      </c>
      <c r="P13" s="23">
        <v>1571</v>
      </c>
      <c r="Q13" s="47">
        <v>0.75</v>
      </c>
      <c r="R13" s="48">
        <v>107</v>
      </c>
      <c r="S13" s="45">
        <f t="shared" si="0"/>
        <v>1.16304347826087</v>
      </c>
      <c r="T13" s="43">
        <v>163</v>
      </c>
      <c r="U13" s="23">
        <v>1195</v>
      </c>
      <c r="V13" s="23">
        <v>14782</v>
      </c>
      <c r="W13" s="23">
        <v>7229</v>
      </c>
      <c r="X13" s="46">
        <f t="shared" si="1"/>
        <v>78.5760869565217</v>
      </c>
      <c r="Y13" s="21"/>
      <c r="Z13" s="21"/>
      <c r="AA13" s="23">
        <v>279424</v>
      </c>
      <c r="AB13" s="50">
        <f t="shared" si="2"/>
        <v>3037.21739130435</v>
      </c>
    </row>
    <row r="14" s="1" customFormat="1" ht="41" customHeight="1" spans="1:28">
      <c r="A14" s="21" t="s">
        <v>51</v>
      </c>
      <c r="B14" s="21">
        <v>12</v>
      </c>
      <c r="C14" s="22" t="s">
        <v>52</v>
      </c>
      <c r="D14" s="23">
        <v>1042</v>
      </c>
      <c r="E14" s="23">
        <v>74</v>
      </c>
      <c r="F14" s="21">
        <v>33</v>
      </c>
      <c r="G14" s="21">
        <v>33</v>
      </c>
      <c r="H14" s="24">
        <v>1176</v>
      </c>
      <c r="I14" s="24">
        <v>77</v>
      </c>
      <c r="J14" s="28">
        <v>1</v>
      </c>
      <c r="K14" s="29">
        <v>1</v>
      </c>
      <c r="L14" s="21">
        <v>2</v>
      </c>
      <c r="M14" s="21">
        <v>2</v>
      </c>
      <c r="N14" s="24">
        <v>75</v>
      </c>
      <c r="O14" s="31">
        <v>0.99</v>
      </c>
      <c r="P14" s="23">
        <v>836</v>
      </c>
      <c r="Q14" s="47">
        <v>0.75</v>
      </c>
      <c r="R14" s="41">
        <v>41.3333333333333</v>
      </c>
      <c r="S14" s="42">
        <f t="shared" si="0"/>
        <v>0.558558558558559</v>
      </c>
      <c r="T14" s="43">
        <v>64</v>
      </c>
      <c r="U14" s="23">
        <v>1219</v>
      </c>
      <c r="V14" s="23">
        <v>1439</v>
      </c>
      <c r="W14" s="23">
        <v>1736</v>
      </c>
      <c r="X14" s="46">
        <f t="shared" si="1"/>
        <v>23.4594594594595</v>
      </c>
      <c r="Y14" s="21"/>
      <c r="Z14" s="21"/>
      <c r="AA14" s="23">
        <v>411676</v>
      </c>
      <c r="AB14" s="50">
        <f t="shared" si="2"/>
        <v>5563.18918918919</v>
      </c>
    </row>
    <row r="15" customFormat="1" ht="41" customHeight="1" spans="1:28">
      <c r="A15" s="21" t="s">
        <v>53</v>
      </c>
      <c r="B15" s="21">
        <v>13</v>
      </c>
      <c r="C15" s="22" t="s">
        <v>54</v>
      </c>
      <c r="D15" s="23">
        <v>618</v>
      </c>
      <c r="E15" s="23">
        <v>36</v>
      </c>
      <c r="F15" s="21">
        <v>12</v>
      </c>
      <c r="G15" s="21">
        <v>12</v>
      </c>
      <c r="H15" s="24">
        <v>206</v>
      </c>
      <c r="I15" s="24">
        <v>37</v>
      </c>
      <c r="J15" s="28">
        <v>1</v>
      </c>
      <c r="K15" s="29">
        <f>H15/D15</f>
        <v>0.333333333333333</v>
      </c>
      <c r="L15" s="21">
        <v>2</v>
      </c>
      <c r="M15" s="21">
        <v>2</v>
      </c>
      <c r="N15" s="24">
        <v>35</v>
      </c>
      <c r="O15" s="34">
        <v>0.97</v>
      </c>
      <c r="P15" s="23">
        <v>129</v>
      </c>
      <c r="Q15" s="47">
        <v>0.69</v>
      </c>
      <c r="R15" s="41">
        <v>13.3333333333333</v>
      </c>
      <c r="S15" s="42">
        <f t="shared" si="0"/>
        <v>0.37037037037037</v>
      </c>
      <c r="T15" s="43"/>
      <c r="U15" s="23">
        <v>127</v>
      </c>
      <c r="V15" s="23">
        <v>3738</v>
      </c>
      <c r="W15" s="23">
        <v>610</v>
      </c>
      <c r="X15" s="44">
        <f t="shared" si="1"/>
        <v>16.9444444444444</v>
      </c>
      <c r="Y15" s="21"/>
      <c r="Z15" s="21"/>
      <c r="AA15" s="23">
        <v>95267</v>
      </c>
      <c r="AB15" s="50">
        <f t="shared" si="2"/>
        <v>2646.30555555556</v>
      </c>
    </row>
    <row r="16" s="2" customFormat="1" ht="41" customHeight="1" spans="1:28">
      <c r="A16" s="21" t="s">
        <v>55</v>
      </c>
      <c r="B16" s="21">
        <v>14</v>
      </c>
      <c r="C16" s="22" t="s">
        <v>56</v>
      </c>
      <c r="D16" s="23">
        <v>2451</v>
      </c>
      <c r="E16" s="23">
        <v>106</v>
      </c>
      <c r="F16" s="21">
        <v>48</v>
      </c>
      <c r="G16" s="21">
        <v>48</v>
      </c>
      <c r="H16" s="24">
        <v>2484</v>
      </c>
      <c r="I16" s="23">
        <v>138</v>
      </c>
      <c r="J16" s="28">
        <v>1</v>
      </c>
      <c r="K16" s="29">
        <v>1</v>
      </c>
      <c r="L16" s="21">
        <v>6</v>
      </c>
      <c r="M16" s="21">
        <v>1</v>
      </c>
      <c r="N16" s="23">
        <v>134</v>
      </c>
      <c r="O16" s="31">
        <v>0.97</v>
      </c>
      <c r="P16" s="23">
        <v>1564</v>
      </c>
      <c r="Q16" s="47">
        <v>0.65</v>
      </c>
      <c r="R16" s="48">
        <v>116.666666666667</v>
      </c>
      <c r="S16" s="45">
        <f t="shared" si="0"/>
        <v>1.10062893081761</v>
      </c>
      <c r="T16" s="43">
        <v>218</v>
      </c>
      <c r="U16" s="23">
        <v>3111</v>
      </c>
      <c r="V16" s="23">
        <v>18716</v>
      </c>
      <c r="W16" s="23">
        <v>9132</v>
      </c>
      <c r="X16" s="46">
        <f t="shared" si="1"/>
        <v>86.1509433962264</v>
      </c>
      <c r="Y16" s="21"/>
      <c r="Z16" s="21"/>
      <c r="AA16" s="23">
        <v>1048361</v>
      </c>
      <c r="AB16" s="50">
        <f t="shared" si="2"/>
        <v>9890.19811320755</v>
      </c>
    </row>
    <row r="17" s="1" customFormat="1" ht="41" customHeight="1" spans="1:28">
      <c r="A17" s="21" t="s">
        <v>57</v>
      </c>
      <c r="B17" s="21">
        <v>15</v>
      </c>
      <c r="C17" s="25" t="s">
        <v>58</v>
      </c>
      <c r="D17" s="23">
        <v>1137</v>
      </c>
      <c r="E17" s="23">
        <v>64</v>
      </c>
      <c r="F17" s="21">
        <v>23</v>
      </c>
      <c r="G17" s="21">
        <v>23</v>
      </c>
      <c r="H17" s="24">
        <v>1160</v>
      </c>
      <c r="I17" s="24">
        <v>62</v>
      </c>
      <c r="J17" s="33">
        <f>I17/E17</f>
        <v>0.96875</v>
      </c>
      <c r="K17" s="29">
        <v>1</v>
      </c>
      <c r="L17" s="21">
        <v>3</v>
      </c>
      <c r="M17" s="21"/>
      <c r="N17" s="24">
        <v>59</v>
      </c>
      <c r="O17" s="31">
        <v>0.95</v>
      </c>
      <c r="P17" s="23">
        <v>661</v>
      </c>
      <c r="Q17" s="47">
        <v>0.68</v>
      </c>
      <c r="R17" s="48">
        <v>42.5</v>
      </c>
      <c r="S17" s="42">
        <f t="shared" si="0"/>
        <v>0.6640625</v>
      </c>
      <c r="T17" s="43">
        <v>103</v>
      </c>
      <c r="U17" s="23">
        <v>931</v>
      </c>
      <c r="V17" s="23">
        <v>1701</v>
      </c>
      <c r="W17" s="23">
        <v>1611</v>
      </c>
      <c r="X17" s="46">
        <f t="shared" si="1"/>
        <v>25.171875</v>
      </c>
      <c r="Y17" s="21"/>
      <c r="Z17" s="21"/>
      <c r="AA17" s="23">
        <v>77915</v>
      </c>
      <c r="AB17" s="50">
        <f t="shared" si="2"/>
        <v>1217.421875</v>
      </c>
    </row>
    <row r="18" s="1" customFormat="1" ht="41" customHeight="1" spans="1:28">
      <c r="A18" s="21" t="s">
        <v>59</v>
      </c>
      <c r="B18" s="21">
        <v>16</v>
      </c>
      <c r="C18" s="25" t="s">
        <v>60</v>
      </c>
      <c r="D18" s="23">
        <v>743</v>
      </c>
      <c r="E18" s="23">
        <v>50</v>
      </c>
      <c r="F18" s="21">
        <v>21</v>
      </c>
      <c r="G18" s="21">
        <v>21</v>
      </c>
      <c r="H18" s="24">
        <v>731</v>
      </c>
      <c r="I18" s="24">
        <v>50</v>
      </c>
      <c r="J18" s="28">
        <f>I18/E18</f>
        <v>1</v>
      </c>
      <c r="K18" s="29">
        <f>H18/D18</f>
        <v>0.983849259757739</v>
      </c>
      <c r="L18" s="21"/>
      <c r="M18" s="21"/>
      <c r="N18" s="24">
        <v>38</v>
      </c>
      <c r="O18" s="30">
        <v>0.75</v>
      </c>
      <c r="P18" s="23">
        <v>257</v>
      </c>
      <c r="Q18" s="40">
        <v>0.42</v>
      </c>
      <c r="R18" s="41">
        <v>43.3333333333333</v>
      </c>
      <c r="S18" s="45">
        <f t="shared" si="0"/>
        <v>0.866666666666667</v>
      </c>
      <c r="T18" s="43">
        <v>86</v>
      </c>
      <c r="U18" s="23">
        <v>405</v>
      </c>
      <c r="V18" s="23">
        <v>3271</v>
      </c>
      <c r="W18" s="23">
        <v>1478</v>
      </c>
      <c r="X18" s="46">
        <f t="shared" si="1"/>
        <v>29.56</v>
      </c>
      <c r="Y18" s="21"/>
      <c r="Z18" s="21"/>
      <c r="AA18" s="23">
        <v>42646</v>
      </c>
      <c r="AB18" s="50">
        <f t="shared" si="2"/>
        <v>852.92</v>
      </c>
    </row>
    <row r="19" s="1" customFormat="1" ht="41" customHeight="1" spans="1:28">
      <c r="A19" s="21" t="s">
        <v>61</v>
      </c>
      <c r="B19" s="21">
        <v>17</v>
      </c>
      <c r="C19" s="25" t="s">
        <v>62</v>
      </c>
      <c r="D19" s="23">
        <v>32</v>
      </c>
      <c r="E19" s="23">
        <v>10</v>
      </c>
      <c r="F19" s="21">
        <v>4</v>
      </c>
      <c r="G19" s="21">
        <v>4</v>
      </c>
      <c r="H19" s="24">
        <v>41</v>
      </c>
      <c r="I19" s="24">
        <v>10</v>
      </c>
      <c r="J19" s="28">
        <f>I19/E19</f>
        <v>1</v>
      </c>
      <c r="K19" s="29">
        <v>1</v>
      </c>
      <c r="L19" s="21"/>
      <c r="M19" s="21"/>
      <c r="N19" s="24">
        <v>10</v>
      </c>
      <c r="O19" s="31">
        <v>1</v>
      </c>
      <c r="P19" s="23">
        <v>29</v>
      </c>
      <c r="Q19" s="47">
        <v>0.97</v>
      </c>
      <c r="R19" s="41">
        <v>10</v>
      </c>
      <c r="S19" s="45">
        <f t="shared" si="0"/>
        <v>1</v>
      </c>
      <c r="T19" s="43">
        <v>0</v>
      </c>
      <c r="U19" s="23">
        <v>337</v>
      </c>
      <c r="V19" s="23">
        <v>1045</v>
      </c>
      <c r="W19" s="23">
        <v>305</v>
      </c>
      <c r="X19" s="46">
        <f t="shared" si="1"/>
        <v>30.5</v>
      </c>
      <c r="Y19" s="21"/>
      <c r="Z19" s="21"/>
      <c r="AA19" s="23">
        <v>19033</v>
      </c>
      <c r="AB19" s="50">
        <f t="shared" si="2"/>
        <v>1903.3</v>
      </c>
    </row>
    <row r="20" s="1" customFormat="1" ht="41" customHeight="1" spans="1:28">
      <c r="A20" s="21" t="s">
        <v>63</v>
      </c>
      <c r="B20" s="21">
        <v>18</v>
      </c>
      <c r="C20" s="25" t="s">
        <v>64</v>
      </c>
      <c r="D20" s="23">
        <v>399</v>
      </c>
      <c r="E20" s="23">
        <v>28</v>
      </c>
      <c r="F20" s="21">
        <v>16</v>
      </c>
      <c r="G20" s="21">
        <v>16</v>
      </c>
      <c r="H20" s="24">
        <v>419</v>
      </c>
      <c r="I20" s="24">
        <v>29</v>
      </c>
      <c r="J20" s="28">
        <v>1</v>
      </c>
      <c r="K20" s="29">
        <v>1</v>
      </c>
      <c r="L20" s="21"/>
      <c r="M20" s="21"/>
      <c r="N20" s="24">
        <v>29</v>
      </c>
      <c r="O20" s="31">
        <v>1</v>
      </c>
      <c r="P20" s="23">
        <v>407</v>
      </c>
      <c r="Q20" s="31">
        <v>0.97</v>
      </c>
      <c r="R20" s="49">
        <v>15.1666666666667</v>
      </c>
      <c r="S20" s="42">
        <f t="shared" si="0"/>
        <v>0.541666666666667</v>
      </c>
      <c r="T20" s="43">
        <v>7</v>
      </c>
      <c r="U20" s="23">
        <v>235</v>
      </c>
      <c r="V20" s="23">
        <v>859</v>
      </c>
      <c r="W20" s="23">
        <v>371</v>
      </c>
      <c r="X20" s="44">
        <f t="shared" si="1"/>
        <v>13.25</v>
      </c>
      <c r="Y20" s="21"/>
      <c r="Z20" s="21"/>
      <c r="AA20" s="23">
        <v>46820</v>
      </c>
      <c r="AB20" s="50">
        <f t="shared" si="2"/>
        <v>1672.14285714286</v>
      </c>
    </row>
    <row r="21" s="1" customFormat="1" ht="41" customHeight="1" spans="1:28">
      <c r="A21" s="21" t="s">
        <v>65</v>
      </c>
      <c r="B21" s="21">
        <v>19</v>
      </c>
      <c r="C21" s="25" t="s">
        <v>66</v>
      </c>
      <c r="D21" s="23">
        <v>130</v>
      </c>
      <c r="E21" s="23">
        <v>16</v>
      </c>
      <c r="F21" s="21">
        <v>6</v>
      </c>
      <c r="G21" s="21">
        <v>6</v>
      </c>
      <c r="H21" s="24">
        <v>130</v>
      </c>
      <c r="I21" s="24">
        <v>17</v>
      </c>
      <c r="J21" s="28">
        <v>1</v>
      </c>
      <c r="K21" s="29">
        <f>H21/D21</f>
        <v>1</v>
      </c>
      <c r="L21" s="21">
        <v>2</v>
      </c>
      <c r="M21" s="21"/>
      <c r="N21" s="24">
        <v>17</v>
      </c>
      <c r="O21" s="31">
        <v>1</v>
      </c>
      <c r="P21" s="23">
        <v>56</v>
      </c>
      <c r="Q21" s="40">
        <v>0.47</v>
      </c>
      <c r="R21" s="48">
        <v>13.1666666666667</v>
      </c>
      <c r="S21" s="45">
        <f t="shared" si="0"/>
        <v>0.822916666666667</v>
      </c>
      <c r="T21" s="43">
        <v>21</v>
      </c>
      <c r="U21" s="23">
        <v>599</v>
      </c>
      <c r="V21" s="23">
        <v>309</v>
      </c>
      <c r="W21" s="23">
        <v>429</v>
      </c>
      <c r="X21" s="46">
        <f t="shared" si="1"/>
        <v>26.8125</v>
      </c>
      <c r="Y21" s="21"/>
      <c r="Z21" s="21"/>
      <c r="AA21" s="23">
        <v>48657</v>
      </c>
      <c r="AB21" s="50">
        <f t="shared" si="2"/>
        <v>3041.0625</v>
      </c>
    </row>
    <row r="22" s="1" customFormat="1" ht="41" customHeight="1" spans="1:28">
      <c r="A22" s="21" t="s">
        <v>67</v>
      </c>
      <c r="B22" s="21">
        <v>20</v>
      </c>
      <c r="C22" s="25" t="s">
        <v>68</v>
      </c>
      <c r="D22" s="23">
        <v>326</v>
      </c>
      <c r="E22" s="23">
        <v>25</v>
      </c>
      <c r="F22" s="21">
        <v>12</v>
      </c>
      <c r="G22" s="21">
        <v>12</v>
      </c>
      <c r="H22" s="24">
        <v>337</v>
      </c>
      <c r="I22" s="24">
        <v>27</v>
      </c>
      <c r="J22" s="28">
        <v>1</v>
      </c>
      <c r="K22" s="29">
        <v>1</v>
      </c>
      <c r="L22" s="21"/>
      <c r="M22" s="21"/>
      <c r="N22" s="24">
        <v>24</v>
      </c>
      <c r="O22" s="31">
        <v>0.92</v>
      </c>
      <c r="P22" s="23">
        <v>192</v>
      </c>
      <c r="Q22" s="47">
        <v>0.62</v>
      </c>
      <c r="R22" s="48">
        <v>24.5</v>
      </c>
      <c r="S22" s="45">
        <f t="shared" si="0"/>
        <v>0.98</v>
      </c>
      <c r="T22" s="43">
        <v>20</v>
      </c>
      <c r="U22" s="23">
        <v>474</v>
      </c>
      <c r="V22" s="23">
        <v>4399</v>
      </c>
      <c r="W22" s="23">
        <v>417</v>
      </c>
      <c r="X22" s="44">
        <f t="shared" si="1"/>
        <v>16.68</v>
      </c>
      <c r="Y22" s="21"/>
      <c r="Z22" s="21"/>
      <c r="AA22" s="23">
        <v>115097</v>
      </c>
      <c r="AB22" s="50">
        <f t="shared" si="2"/>
        <v>4603.88</v>
      </c>
    </row>
    <row r="23" s="1" customFormat="1" ht="41" customHeight="1" spans="1:28">
      <c r="A23" s="21" t="s">
        <v>69</v>
      </c>
      <c r="B23" s="21">
        <v>21</v>
      </c>
      <c r="C23" s="25" t="s">
        <v>70</v>
      </c>
      <c r="D23" s="23">
        <v>123</v>
      </c>
      <c r="E23" s="23">
        <v>16</v>
      </c>
      <c r="F23" s="21">
        <v>12</v>
      </c>
      <c r="G23" s="21">
        <v>12</v>
      </c>
      <c r="H23" s="24">
        <v>128</v>
      </c>
      <c r="I23" s="24">
        <v>17</v>
      </c>
      <c r="J23" s="28">
        <f>I23/E23</f>
        <v>1.0625</v>
      </c>
      <c r="K23" s="29">
        <v>1</v>
      </c>
      <c r="L23" s="21"/>
      <c r="M23" s="21"/>
      <c r="N23" s="24">
        <v>15</v>
      </c>
      <c r="O23" s="31">
        <v>0.88</v>
      </c>
      <c r="P23" s="23">
        <v>44</v>
      </c>
      <c r="Q23" s="40">
        <v>0.35</v>
      </c>
      <c r="R23" s="41">
        <v>14.6666666666667</v>
      </c>
      <c r="S23" s="45">
        <f t="shared" si="0"/>
        <v>0.916666666666667</v>
      </c>
      <c r="T23" s="43">
        <v>6</v>
      </c>
      <c r="U23" s="23">
        <v>622</v>
      </c>
      <c r="V23" s="23">
        <v>4032</v>
      </c>
      <c r="W23" s="23">
        <v>1423</v>
      </c>
      <c r="X23" s="46">
        <f t="shared" si="1"/>
        <v>88.9375</v>
      </c>
      <c r="Y23" s="21"/>
      <c r="Z23" s="21"/>
      <c r="AA23" s="23">
        <v>28192</v>
      </c>
      <c r="AB23" s="50">
        <f t="shared" si="2"/>
        <v>1762</v>
      </c>
    </row>
    <row r="24" s="1" customFormat="1" ht="41" customHeight="1" spans="1:28">
      <c r="A24" s="21" t="s">
        <v>71</v>
      </c>
      <c r="B24" s="21">
        <v>22</v>
      </c>
      <c r="C24" s="25" t="s">
        <v>72</v>
      </c>
      <c r="D24" s="23">
        <v>423</v>
      </c>
      <c r="E24" s="23">
        <v>28</v>
      </c>
      <c r="F24" s="21">
        <v>24</v>
      </c>
      <c r="G24" s="21">
        <v>24</v>
      </c>
      <c r="H24" s="24">
        <v>416</v>
      </c>
      <c r="I24" s="24">
        <v>29</v>
      </c>
      <c r="J24" s="28">
        <v>1</v>
      </c>
      <c r="K24" s="29">
        <f>H24/D24</f>
        <v>0.983451536643026</v>
      </c>
      <c r="L24" s="21">
        <v>2</v>
      </c>
      <c r="M24" s="21">
        <v>1</v>
      </c>
      <c r="N24" s="24">
        <v>25</v>
      </c>
      <c r="O24" s="31">
        <v>0.86</v>
      </c>
      <c r="P24" s="23">
        <v>133</v>
      </c>
      <c r="Q24" s="40">
        <v>0.36</v>
      </c>
      <c r="R24" s="41">
        <v>24.3333333333333</v>
      </c>
      <c r="S24" s="45">
        <f t="shared" si="0"/>
        <v>0.869047619047619</v>
      </c>
      <c r="T24" s="43">
        <v>111</v>
      </c>
      <c r="U24" s="23">
        <v>960</v>
      </c>
      <c r="V24" s="23">
        <v>4849</v>
      </c>
      <c r="W24" s="23">
        <v>476</v>
      </c>
      <c r="X24" s="44">
        <f t="shared" si="1"/>
        <v>17</v>
      </c>
      <c r="Y24" s="21"/>
      <c r="Z24" s="21"/>
      <c r="AA24" s="23">
        <v>51521</v>
      </c>
      <c r="AB24" s="50">
        <f t="shared" si="2"/>
        <v>1840.03571428571</v>
      </c>
    </row>
    <row r="25" s="1" customFormat="1" ht="41" customHeight="1" spans="1:28">
      <c r="A25" s="21" t="s">
        <v>73</v>
      </c>
      <c r="B25" s="21">
        <v>23</v>
      </c>
      <c r="C25" s="25" t="s">
        <v>74</v>
      </c>
      <c r="D25" s="23">
        <v>1030</v>
      </c>
      <c r="E25" s="23">
        <v>39</v>
      </c>
      <c r="F25" s="21">
        <v>31</v>
      </c>
      <c r="G25" s="21">
        <v>31</v>
      </c>
      <c r="H25" s="24">
        <v>1104</v>
      </c>
      <c r="I25" s="24">
        <v>67</v>
      </c>
      <c r="J25" s="28">
        <v>1</v>
      </c>
      <c r="K25" s="29">
        <v>1</v>
      </c>
      <c r="L25" s="21">
        <v>3</v>
      </c>
      <c r="M25" s="21">
        <v>1</v>
      </c>
      <c r="N25" s="24">
        <v>64</v>
      </c>
      <c r="O25" s="31">
        <v>0.96</v>
      </c>
      <c r="P25" s="23">
        <v>469</v>
      </c>
      <c r="Q25" s="40">
        <v>0.52</v>
      </c>
      <c r="R25" s="41">
        <v>56.5</v>
      </c>
      <c r="S25" s="45">
        <f t="shared" si="0"/>
        <v>1.44871794871795</v>
      </c>
      <c r="T25" s="43">
        <v>99</v>
      </c>
      <c r="U25" s="23">
        <v>1655</v>
      </c>
      <c r="V25" s="23">
        <v>1778</v>
      </c>
      <c r="W25" s="23">
        <v>2126</v>
      </c>
      <c r="X25" s="46">
        <f t="shared" si="1"/>
        <v>54.5128205128205</v>
      </c>
      <c r="Y25" s="21"/>
      <c r="Z25" s="21"/>
      <c r="AA25" s="23">
        <v>98922</v>
      </c>
      <c r="AB25" s="50">
        <f t="shared" si="2"/>
        <v>2536.46153846154</v>
      </c>
    </row>
    <row r="26" s="1" customFormat="1" ht="41" customHeight="1" spans="1:28">
      <c r="A26" s="21" t="s">
        <v>75</v>
      </c>
      <c r="B26" s="21">
        <v>24</v>
      </c>
      <c r="C26" s="25" t="s">
        <v>76</v>
      </c>
      <c r="D26" s="23">
        <v>123</v>
      </c>
      <c r="E26" s="23">
        <v>15</v>
      </c>
      <c r="F26" s="21">
        <v>6</v>
      </c>
      <c r="G26" s="21">
        <v>6</v>
      </c>
      <c r="H26" s="24">
        <v>125</v>
      </c>
      <c r="I26" s="23">
        <v>15</v>
      </c>
      <c r="J26" s="28">
        <f>I26/E26</f>
        <v>1</v>
      </c>
      <c r="K26" s="29">
        <v>1</v>
      </c>
      <c r="L26" s="21">
        <v>3</v>
      </c>
      <c r="M26" s="21"/>
      <c r="N26" s="24">
        <v>14</v>
      </c>
      <c r="O26" s="31">
        <v>0.93</v>
      </c>
      <c r="P26" s="23">
        <v>86</v>
      </c>
      <c r="Q26" s="47">
        <v>0.7</v>
      </c>
      <c r="R26" s="48">
        <v>11.1666666666667</v>
      </c>
      <c r="S26" s="42">
        <f t="shared" si="0"/>
        <v>0.744444444444444</v>
      </c>
      <c r="T26" s="43">
        <v>99</v>
      </c>
      <c r="U26" s="23">
        <v>12480</v>
      </c>
      <c r="V26" s="23">
        <v>11418</v>
      </c>
      <c r="W26" s="23">
        <v>372</v>
      </c>
      <c r="X26" s="46">
        <f t="shared" si="1"/>
        <v>24.8</v>
      </c>
      <c r="Y26" s="21"/>
      <c r="Z26" s="21"/>
      <c r="AA26" s="23">
        <v>74281</v>
      </c>
      <c r="AB26" s="50">
        <f t="shared" si="2"/>
        <v>4952.06666666667</v>
      </c>
    </row>
    <row r="27" s="1" customFormat="1" ht="41" customHeight="1" spans="1:28">
      <c r="A27" s="21" t="s">
        <v>77</v>
      </c>
      <c r="B27" s="21">
        <v>25</v>
      </c>
      <c r="C27" s="25" t="s">
        <v>78</v>
      </c>
      <c r="D27" s="23">
        <v>163</v>
      </c>
      <c r="E27" s="23">
        <v>16</v>
      </c>
      <c r="F27" s="21">
        <v>6</v>
      </c>
      <c r="G27" s="21">
        <v>6</v>
      </c>
      <c r="H27" s="24">
        <v>164</v>
      </c>
      <c r="I27" s="24">
        <v>16</v>
      </c>
      <c r="J27" s="28">
        <f>I27/E27</f>
        <v>1</v>
      </c>
      <c r="K27" s="29">
        <v>1</v>
      </c>
      <c r="L27" s="21"/>
      <c r="M27" s="21">
        <v>1</v>
      </c>
      <c r="N27" s="24">
        <v>15</v>
      </c>
      <c r="O27" s="31">
        <v>0.94</v>
      </c>
      <c r="P27" s="23">
        <v>69</v>
      </c>
      <c r="Q27" s="40">
        <v>0.46</v>
      </c>
      <c r="R27" s="48">
        <v>15.1666666666667</v>
      </c>
      <c r="S27" s="45">
        <f t="shared" si="0"/>
        <v>0.947916666666667</v>
      </c>
      <c r="T27" s="43">
        <v>26</v>
      </c>
      <c r="U27" s="23">
        <v>4319</v>
      </c>
      <c r="V27" s="23">
        <v>2476</v>
      </c>
      <c r="W27" s="23">
        <v>1664</v>
      </c>
      <c r="X27" s="46">
        <f t="shared" si="1"/>
        <v>104</v>
      </c>
      <c r="Y27" s="21"/>
      <c r="Z27" s="21"/>
      <c r="AA27" s="23">
        <v>54768</v>
      </c>
      <c r="AB27" s="50">
        <f t="shared" si="2"/>
        <v>3423</v>
      </c>
    </row>
    <row r="28" s="1" customFormat="1" ht="41" customHeight="1" spans="1:28">
      <c r="A28" s="21" t="s">
        <v>79</v>
      </c>
      <c r="B28" s="21">
        <v>26</v>
      </c>
      <c r="C28" s="25" t="s">
        <v>80</v>
      </c>
      <c r="D28" s="23">
        <v>91</v>
      </c>
      <c r="E28" s="23">
        <v>15</v>
      </c>
      <c r="F28" s="21">
        <v>6</v>
      </c>
      <c r="G28" s="21">
        <v>6</v>
      </c>
      <c r="H28" s="24">
        <v>93</v>
      </c>
      <c r="I28" s="24">
        <v>16</v>
      </c>
      <c r="J28" s="28">
        <v>1</v>
      </c>
      <c r="K28" s="29">
        <v>1</v>
      </c>
      <c r="L28" s="21">
        <v>1</v>
      </c>
      <c r="M28" s="21"/>
      <c r="N28" s="24">
        <v>16</v>
      </c>
      <c r="O28" s="31">
        <v>0.94</v>
      </c>
      <c r="P28" s="23">
        <v>47</v>
      </c>
      <c r="Q28" s="40">
        <v>0.51</v>
      </c>
      <c r="R28" s="41">
        <v>16.5</v>
      </c>
      <c r="S28" s="45">
        <f t="shared" si="0"/>
        <v>1.1</v>
      </c>
      <c r="T28" s="43">
        <v>99</v>
      </c>
      <c r="U28" s="23">
        <v>252</v>
      </c>
      <c r="V28" s="23">
        <v>580</v>
      </c>
      <c r="W28" s="23">
        <v>705</v>
      </c>
      <c r="X28" s="46">
        <f t="shared" si="1"/>
        <v>47</v>
      </c>
      <c r="Y28" s="21"/>
      <c r="Z28" s="21"/>
      <c r="AA28" s="23">
        <v>18906</v>
      </c>
      <c r="AB28" s="50">
        <f t="shared" si="2"/>
        <v>1260.4</v>
      </c>
    </row>
    <row r="29" s="1" customFormat="1" ht="41" customHeight="1" spans="1:28">
      <c r="A29" s="21" t="s">
        <v>81</v>
      </c>
      <c r="B29" s="21">
        <v>27</v>
      </c>
      <c r="C29" s="25" t="s">
        <v>82</v>
      </c>
      <c r="D29" s="23">
        <v>181</v>
      </c>
      <c r="E29" s="23">
        <v>18</v>
      </c>
      <c r="F29" s="21">
        <v>6</v>
      </c>
      <c r="G29" s="21">
        <v>6</v>
      </c>
      <c r="H29" s="24">
        <v>177</v>
      </c>
      <c r="I29" s="24">
        <v>18</v>
      </c>
      <c r="J29" s="28">
        <f>I29/E29</f>
        <v>1</v>
      </c>
      <c r="K29" s="29">
        <f>H29/D29</f>
        <v>0.977900552486188</v>
      </c>
      <c r="L29" s="21">
        <v>1</v>
      </c>
      <c r="M29" s="21"/>
      <c r="N29" s="24">
        <v>18</v>
      </c>
      <c r="O29" s="31">
        <v>1</v>
      </c>
      <c r="P29" s="23">
        <v>93</v>
      </c>
      <c r="Q29" s="40">
        <v>0.53</v>
      </c>
      <c r="R29" s="41">
        <v>15</v>
      </c>
      <c r="S29" s="45">
        <f t="shared" si="0"/>
        <v>0.833333333333333</v>
      </c>
      <c r="T29" s="43">
        <v>29</v>
      </c>
      <c r="U29" s="23">
        <v>2844</v>
      </c>
      <c r="V29" s="23">
        <v>8180</v>
      </c>
      <c r="W29" s="23">
        <v>1457</v>
      </c>
      <c r="X29" s="46">
        <f t="shared" si="1"/>
        <v>80.9444444444444</v>
      </c>
      <c r="Y29" s="21"/>
      <c r="Z29" s="21"/>
      <c r="AA29" s="23">
        <v>126122</v>
      </c>
      <c r="AB29" s="50">
        <f t="shared" si="2"/>
        <v>7006.77777777778</v>
      </c>
    </row>
    <row r="30" s="1" customFormat="1" ht="41" customHeight="1" spans="1:28">
      <c r="A30" s="21" t="s">
        <v>83</v>
      </c>
      <c r="B30" s="21">
        <v>28</v>
      </c>
      <c r="C30" s="25" t="s">
        <v>84</v>
      </c>
      <c r="D30" s="21">
        <v>607</v>
      </c>
      <c r="E30" s="21">
        <v>35</v>
      </c>
      <c r="F30" s="21">
        <v>17</v>
      </c>
      <c r="G30" s="21">
        <v>17</v>
      </c>
      <c r="H30" s="24">
        <v>606</v>
      </c>
      <c r="I30" s="24">
        <v>36</v>
      </c>
      <c r="J30" s="28">
        <v>1</v>
      </c>
      <c r="K30" s="29">
        <v>1</v>
      </c>
      <c r="L30" s="21">
        <v>1</v>
      </c>
      <c r="M30" s="21"/>
      <c r="N30" s="24">
        <v>33</v>
      </c>
      <c r="O30" s="31">
        <v>0.94</v>
      </c>
      <c r="P30" s="23">
        <v>224</v>
      </c>
      <c r="Q30" s="40">
        <v>0.43</v>
      </c>
      <c r="R30" s="48">
        <v>31.1666666666667</v>
      </c>
      <c r="S30" s="45">
        <f t="shared" si="0"/>
        <v>0.890476190476191</v>
      </c>
      <c r="T30" s="43">
        <v>34</v>
      </c>
      <c r="U30" s="23">
        <v>417</v>
      </c>
      <c r="V30" s="23">
        <v>2924</v>
      </c>
      <c r="W30" s="23">
        <v>727</v>
      </c>
      <c r="X30" s="46">
        <f t="shared" si="1"/>
        <v>20.7714285714286</v>
      </c>
      <c r="Y30" s="21"/>
      <c r="Z30" s="21"/>
      <c r="AA30" s="23">
        <v>24364</v>
      </c>
      <c r="AB30" s="50">
        <f t="shared" si="2"/>
        <v>696.114285714286</v>
      </c>
    </row>
    <row r="31" s="1" customFormat="1" ht="41" customHeight="1" spans="1:28">
      <c r="A31" s="21" t="s">
        <v>85</v>
      </c>
      <c r="B31" s="21">
        <v>29</v>
      </c>
      <c r="C31" s="25" t="s">
        <v>86</v>
      </c>
      <c r="D31" s="21">
        <v>743</v>
      </c>
      <c r="E31" s="21">
        <v>34</v>
      </c>
      <c r="F31" s="21">
        <v>26</v>
      </c>
      <c r="G31" s="21">
        <v>26</v>
      </c>
      <c r="H31" s="24">
        <v>754</v>
      </c>
      <c r="I31" s="24">
        <v>49</v>
      </c>
      <c r="J31" s="28">
        <v>1</v>
      </c>
      <c r="K31" s="29">
        <v>1</v>
      </c>
      <c r="L31" s="21"/>
      <c r="M31" s="21"/>
      <c r="N31" s="24">
        <v>41</v>
      </c>
      <c r="O31" s="31">
        <v>0.93</v>
      </c>
      <c r="P31" s="23">
        <v>87</v>
      </c>
      <c r="Q31" s="40">
        <v>0.14</v>
      </c>
      <c r="R31" s="41">
        <v>27.8333333333333</v>
      </c>
      <c r="S31" s="45">
        <f t="shared" si="0"/>
        <v>0.818627450980392</v>
      </c>
      <c r="T31" s="43">
        <v>15</v>
      </c>
      <c r="U31" s="23">
        <v>350</v>
      </c>
      <c r="V31" s="23">
        <v>406</v>
      </c>
      <c r="W31" s="23">
        <v>1370</v>
      </c>
      <c r="X31" s="46">
        <f t="shared" si="1"/>
        <v>40.2941176470588</v>
      </c>
      <c r="Y31" s="21"/>
      <c r="Z31" s="21"/>
      <c r="AA31" s="23">
        <v>146849</v>
      </c>
      <c r="AB31" s="50">
        <f t="shared" si="2"/>
        <v>4319.08823529412</v>
      </c>
    </row>
    <row r="32" s="1" customFormat="1" ht="41" customHeight="1" spans="1:28">
      <c r="A32" s="21"/>
      <c r="B32" s="21">
        <v>30</v>
      </c>
      <c r="C32" s="25" t="s">
        <v>87</v>
      </c>
      <c r="D32" s="21"/>
      <c r="E32" s="21">
        <v>135</v>
      </c>
      <c r="F32" s="21"/>
      <c r="G32" s="21"/>
      <c r="H32" s="24">
        <v>17</v>
      </c>
      <c r="I32" s="24">
        <v>287</v>
      </c>
      <c r="J32" s="28">
        <v>1</v>
      </c>
      <c r="K32" s="29"/>
      <c r="L32" s="21"/>
      <c r="M32" s="21"/>
      <c r="N32" s="24">
        <v>7</v>
      </c>
      <c r="O32" s="30">
        <v>0.02</v>
      </c>
      <c r="P32" s="23"/>
      <c r="Q32" s="40"/>
      <c r="R32" s="41"/>
      <c r="S32" s="45"/>
      <c r="T32" s="43">
        <v>25</v>
      </c>
      <c r="U32" s="23">
        <v>289</v>
      </c>
      <c r="V32" s="23">
        <v>3</v>
      </c>
      <c r="W32" s="23">
        <v>304</v>
      </c>
      <c r="X32" s="44">
        <f t="shared" si="1"/>
        <v>2.25185185185185</v>
      </c>
      <c r="Y32" s="21"/>
      <c r="Z32" s="21"/>
      <c r="AA32" s="23">
        <v>8422</v>
      </c>
      <c r="AB32" s="50">
        <f t="shared" si="2"/>
        <v>62.3851851851852</v>
      </c>
    </row>
    <row r="33" s="1" customFormat="1" ht="41" customHeight="1" spans="1:28">
      <c r="A33" s="21" t="s">
        <v>88</v>
      </c>
      <c r="B33" s="21"/>
      <c r="C33" s="21"/>
      <c r="D33" s="21">
        <f>SUM(D3:D31)</f>
        <v>37255</v>
      </c>
      <c r="E33" s="21">
        <f>SUM(E3:E32)</f>
        <v>2404</v>
      </c>
      <c r="F33" s="21">
        <f>SUM(F3:F32)</f>
        <v>867</v>
      </c>
      <c r="G33" s="21">
        <f>SUM(G3:G32)</f>
        <v>867</v>
      </c>
      <c r="H33" s="21">
        <f>SUM(H3:H32)</f>
        <v>38017</v>
      </c>
      <c r="I33" s="21">
        <f>SUM(I3:I32)</f>
        <v>2743</v>
      </c>
      <c r="J33" s="28">
        <v>1</v>
      </c>
      <c r="K33" s="29">
        <v>1</v>
      </c>
      <c r="L33" s="21">
        <f>SUM(L3:L32)</f>
        <v>101</v>
      </c>
      <c r="M33" s="21">
        <v>30</v>
      </c>
      <c r="N33" s="21">
        <f>SUM(N3:N32)</f>
        <v>2043</v>
      </c>
      <c r="O33" s="30">
        <v>0.74</v>
      </c>
      <c r="P33" s="21">
        <v>14799</v>
      </c>
      <c r="Q33" s="40">
        <v>0.41</v>
      </c>
      <c r="R33" s="41">
        <v>1780.66666666667</v>
      </c>
      <c r="S33" s="42">
        <f>R33/E33</f>
        <v>0.740709927897948</v>
      </c>
      <c r="T33" s="21">
        <f>SUM(T3:T32)</f>
        <v>3747</v>
      </c>
      <c r="U33" s="21">
        <f>SUM(U3:U32)</f>
        <v>42557</v>
      </c>
      <c r="V33" s="23">
        <f>SUM(V3:V32)</f>
        <v>163204</v>
      </c>
      <c r="W33" s="21">
        <f>SUM(W3:W32)</f>
        <v>89901</v>
      </c>
      <c r="X33" s="46">
        <f t="shared" si="1"/>
        <v>37.3964226289517</v>
      </c>
      <c r="Y33" s="51"/>
      <c r="Z33" s="21"/>
      <c r="AA33" s="23">
        <f>SUM(AA3:AA32)</f>
        <v>7034042</v>
      </c>
      <c r="AB33" s="50">
        <f t="shared" si="2"/>
        <v>2925.97420965058</v>
      </c>
    </row>
  </sheetData>
  <mergeCells count="2">
    <mergeCell ref="A1:Z1"/>
    <mergeCell ref="A33:C33"/>
  </mergeCells>
  <printOptions horizontalCentered="1" verticalCentered="1"/>
  <pageMargins left="0.629166666666667" right="0.471527777777778" top="0.511805555555556" bottom="0.747916666666667" header="0.313888888888889" footer="0.313888888888889"/>
  <pageSetup paperSize="8" scale="85" fitToWidth="0" fitToHeight="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学校列表排序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白帆</cp:lastModifiedBy>
  <dcterms:created xsi:type="dcterms:W3CDTF">2019-08-27T01:32:00Z</dcterms:created>
  <cp:lastPrinted>2019-10-12T03:16:00Z</cp:lastPrinted>
  <dcterms:modified xsi:type="dcterms:W3CDTF">2020-11-18T08:44:18Z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